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23040" windowHeight="910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Лист1!$A$1:$G$57</definedName>
  </definedNames>
  <calcPr calcId="152511"/>
</workbook>
</file>

<file path=xl/calcChain.xml><?xml version="1.0" encoding="utf-8"?>
<calcChain xmlns="http://schemas.openxmlformats.org/spreadsheetml/2006/main">
  <c r="G29" i="1" l="1"/>
  <c r="F29" i="1"/>
  <c r="E28" i="1"/>
  <c r="D28" i="1"/>
  <c r="G28" i="1" s="1"/>
  <c r="C28" i="1"/>
  <c r="G27" i="1"/>
  <c r="F27" i="1"/>
  <c r="G26" i="1"/>
  <c r="F26" i="1"/>
  <c r="G25" i="1"/>
  <c r="F25" i="1"/>
  <c r="E24" i="1"/>
  <c r="D24" i="1"/>
  <c r="C24" i="1"/>
  <c r="G23" i="1"/>
  <c r="F23" i="1"/>
  <c r="G22" i="1"/>
  <c r="F22" i="1"/>
  <c r="G21" i="1"/>
  <c r="F21" i="1"/>
  <c r="G20" i="1"/>
  <c r="F20" i="1"/>
  <c r="G19" i="1"/>
  <c r="F19" i="1"/>
  <c r="G18" i="1"/>
  <c r="F18" i="1"/>
  <c r="E17" i="1"/>
  <c r="D17" i="1"/>
  <c r="C17" i="1"/>
  <c r="F24" i="1" l="1"/>
  <c r="G24" i="1"/>
  <c r="F17" i="1"/>
  <c r="G17" i="1"/>
  <c r="F28" i="1"/>
  <c r="G45" i="1"/>
  <c r="G46" i="1" l="1"/>
  <c r="D55" i="1" l="1"/>
  <c r="E55" i="1"/>
  <c r="C55" i="1"/>
  <c r="D53" i="1"/>
  <c r="E53" i="1"/>
  <c r="C53" i="1"/>
  <c r="D51" i="1"/>
  <c r="E51" i="1"/>
  <c r="C51" i="1"/>
  <c r="D48" i="1"/>
  <c r="E48" i="1"/>
  <c r="C48" i="1"/>
  <c r="D43" i="1"/>
  <c r="E43" i="1"/>
  <c r="C43" i="1"/>
  <c r="D38" i="1"/>
  <c r="E38" i="1"/>
  <c r="C38" i="1"/>
  <c r="D35" i="1"/>
  <c r="E35" i="1"/>
  <c r="C35" i="1"/>
  <c r="D30" i="1"/>
  <c r="E30" i="1"/>
  <c r="C30" i="1"/>
  <c r="D13" i="1"/>
  <c r="E13" i="1"/>
  <c r="C13" i="1"/>
  <c r="G14" i="1"/>
  <c r="G15" i="1"/>
  <c r="G16" i="1"/>
  <c r="G31" i="1"/>
  <c r="G32" i="1"/>
  <c r="G33" i="1"/>
  <c r="G34" i="1"/>
  <c r="G36" i="1"/>
  <c r="G37" i="1"/>
  <c r="G39" i="1"/>
  <c r="G40" i="1"/>
  <c r="G41" i="1"/>
  <c r="G44" i="1"/>
  <c r="G47" i="1"/>
  <c r="G49" i="1"/>
  <c r="G50" i="1"/>
  <c r="G52" i="1"/>
  <c r="G56" i="1"/>
  <c r="F14" i="1"/>
  <c r="F15" i="1"/>
  <c r="F16" i="1"/>
  <c r="F31" i="1"/>
  <c r="F32" i="1"/>
  <c r="F33" i="1"/>
  <c r="F34" i="1"/>
  <c r="F36" i="1"/>
  <c r="F37" i="1"/>
  <c r="F39" i="1"/>
  <c r="F40" i="1"/>
  <c r="F41" i="1"/>
  <c r="F44" i="1"/>
  <c r="F45" i="1"/>
  <c r="F46" i="1"/>
  <c r="F47" i="1"/>
  <c r="F49" i="1"/>
  <c r="F50" i="1"/>
  <c r="F52" i="1"/>
  <c r="F54" i="1"/>
  <c r="F56" i="1"/>
  <c r="D11" i="1"/>
  <c r="E11" i="1"/>
  <c r="C11" i="1"/>
  <c r="G12" i="1"/>
  <c r="F12" i="1"/>
  <c r="G5" i="1"/>
  <c r="G6" i="1"/>
  <c r="G8" i="1"/>
  <c r="G9" i="1"/>
  <c r="G10" i="1"/>
  <c r="G4" i="1"/>
  <c r="F5" i="1"/>
  <c r="F6" i="1"/>
  <c r="F8" i="1"/>
  <c r="F9" i="1"/>
  <c r="F10" i="1"/>
  <c r="F4" i="1"/>
  <c r="D3" i="1"/>
  <c r="E3" i="1"/>
  <c r="C3" i="1"/>
  <c r="D57" i="1" l="1"/>
  <c r="E57" i="1"/>
  <c r="C57" i="1"/>
  <c r="G35" i="1"/>
  <c r="G51" i="1"/>
  <c r="F30" i="1"/>
  <c r="F53" i="1"/>
  <c r="G43" i="1"/>
  <c r="F55" i="1"/>
  <c r="F48" i="1"/>
  <c r="G3" i="1"/>
  <c r="F3" i="1"/>
  <c r="F35" i="1"/>
  <c r="G48" i="1"/>
  <c r="F51" i="1"/>
  <c r="F13" i="1"/>
  <c r="G55" i="1"/>
  <c r="G30" i="1"/>
  <c r="F43" i="1"/>
  <c r="G11" i="1"/>
  <c r="G13" i="1"/>
  <c r="F11" i="1"/>
  <c r="F57" i="1" l="1"/>
  <c r="G57" i="1"/>
</calcChain>
</file>

<file path=xl/sharedStrings.xml><?xml version="1.0" encoding="utf-8"?>
<sst xmlns="http://schemas.openxmlformats.org/spreadsheetml/2006/main" count="118" uniqueCount="118">
  <si>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</si>
  <si>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</si>
  <si>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</si>
  <si>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</si>
  <si>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</si>
  <si>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</si>
  <si>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</si>
  <si>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0106</t>
  </si>
  <si>
    <t>0111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</si>
  <si>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</si>
  <si>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</si>
  <si>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</si>
  <si>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</si>
  <si>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</si>
  <si>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</si>
  <si>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</si>
  <si>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</si>
  <si>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</si>
  <si>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</si>
  <si>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</si>
  <si>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</si>
  <si>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</si>
  <si>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</si>
  <si>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</si>
  <si>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</si>
  <si>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</si>
  <si>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</si>
  <si>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</si>
  <si>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</si>
  <si>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</si>
  <si>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</si>
  <si>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</si>
  <si>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</si>
  <si>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</si>
  <si>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</si>
  <si>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</si>
  <si>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</si>
  <si>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</si>
  <si>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</si>
  <si>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</si>
  <si>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</si>
  <si>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</si>
  <si>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</si>
  <si>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</si>
  <si>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</si>
  <si>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</si>
  <si>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</si>
  <si>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Жилищное хозяйство</t>
  </si>
  <si>
    <t>Коммунальное хозяйство</t>
  </si>
  <si>
    <t>Благоустройство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</si>
  <si>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</si>
  <si>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</si>
  <si>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</si>
  <si>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</si>
  <si>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</si>
  <si>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</si>
  <si>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</si>
  <si>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</si>
  <si>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</si>
  <si>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</si>
  <si>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</si>
  <si>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</si>
  <si>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</si>
  <si>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</si>
  <si>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</si>
  <si>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</si>
  <si>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</si>
  <si>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</si>
  <si>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</si>
  <si>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</si>
  <si>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</si>
  <si>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</si>
  <si>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</si>
  <si>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</si>
  <si>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</si>
  <si>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</si>
  <si>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</si>
  <si>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</si>
  <si>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</si>
  <si>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</si>
  <si>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</si>
  <si>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</si>
  <si>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</si>
  <si>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</si>
  <si>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</si>
  <si>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</si>
  <si>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</si>
  <si>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</si>
  <si>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</si>
  <si>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</si>
  <si>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</si>
  <si>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</si>
  <si>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</si>
  <si>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</si>
  <si>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</si>
  <si>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</si>
  <si>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</si>
  <si>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</si>
  <si>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</si>
  <si>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</si>
  <si>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</si>
  <si>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</si>
  <si>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</si>
  <si>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</si>
  <si>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</si>
  <si>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</si>
  <si>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</si>
  <si>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</si>
  <si>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</si>
  <si>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</si>
  <si>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% исполнения от годового плана на 2015 год</t>
  </si>
  <si>
    <t>Уточненный план на 2015 год</t>
  </si>
  <si>
    <t>Общегосударственные вопросы</t>
  </si>
  <si>
    <t>Анализ исполнения бюджета Ханты-Мансийского района на 01.08. 2015 года</t>
  </si>
  <si>
    <t>Уточненный план за 9 мес.2015 года</t>
  </si>
  <si>
    <t>% исполнения от плана 9 месяц. 2015 года</t>
  </si>
  <si>
    <t>0105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</si>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</sst>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3" fontId="7" fillId="4" borderId="1" xfId="1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="76" zoomScaleNormal="76" zoomScaleSheetLayoutView="76" workbookViewId="0">
      <selection activeCell="F53" sqref="F53"/>
    </sheetView>
  </sheetViews>
  <sheetFormatPr defaultRowHeight="18" x14ac:dyDescent="0.3"/>
  <cols>
    <col min="1" max="1" width="15.109375" style="5" customWidth="1"/>
    <col min="2" max="2" width="59.88671875" style="11" customWidth="1"/>
    <col min="3" max="3" width="24.109375" style="1" customWidth="1"/>
    <col min="4" max="4" width="23.88671875" style="82" customWidth="1"/>
    <col min="5" max="5" width="19" style="1" customWidth="1"/>
    <col min="6" max="6" width="18.5546875" style="1" customWidth="1"/>
    <col min="7" max="7" width="19.33203125" style="1" customWidth="1"/>
  </cols>
  <sheetData>
    <row r="1" spans="1:9" ht="35.25" customHeight="1" x14ac:dyDescent="0.3">
      <c r="A1" s="83" t="s">
        <v>113</v>
      </c>
      <c r="B1" s="83"/>
      <c r="C1" s="83"/>
      <c r="D1" s="83"/>
      <c r="E1" s="83"/>
      <c r="F1" s="83"/>
      <c r="G1" s="83"/>
    </row>
    <row r="2" spans="1:9" ht="69.599999999999994" x14ac:dyDescent="0.3">
      <c r="A2" s="3" t="s">
        <v>0</v>
      </c>
      <c r="B2" s="2" t="s">
        <v>1</v>
      </c>
      <c r="C2" s="2" t="s">
        <v>111</v>
      </c>
      <c r="D2" s="80" t="s">
        <v>114</v>
      </c>
      <c r="E2" s="2" t="s">
        <v>2</v>
      </c>
      <c r="F2" s="2" t="s">
        <v>110</v>
      </c>
      <c r="G2" s="2" t="s">
        <v>115</v>
      </c>
      <c r="I2" s="78" t="s">
        <v>109</v>
      </c>
    </row>
    <row r="3" spans="1:9" s="7" customFormat="1" ht="17.399999999999999" x14ac:dyDescent="0.3">
      <c r="A3" s="6" t="s">
        <v>3</v>
      </c>
      <c r="B3" s="8" t="s">
        <v>112</v>
      </c>
      <c r="C3" s="12">
        <f>SUM(C4:C10)</f>
        <v>310828.10000000003</v>
      </c>
      <c r="D3" s="79">
        <f>SUM(D4:D10)</f>
        <v>278604.10000000003</v>
      </c>
      <c r="E3" s="12">
        <f>SUM(E4:E10)</f>
        <v>245114.3</v>
      </c>
      <c r="F3" s="71">
        <f>E3/C3*100</f>
        <v>78.858475150734435</v>
      </c>
      <c r="G3" s="42">
        <f>E3/D3*100</f>
        <v>87.979430309891342</v>
      </c>
    </row>
    <row r="4" spans="1:9" ht="54" x14ac:dyDescent="0.3">
      <c r="A4" s="4" t="s">
        <v>4</v>
      </c>
      <c r="B4" s="9" t="s">
        <v>10</v>
      </c>
      <c r="C4" s="16">
        <v>31623.9</v>
      </c>
      <c r="D4" s="16">
        <v>27972.9</v>
      </c>
      <c r="E4" s="16">
        <v>24716.9</v>
      </c>
      <c r="F4" s="44">
        <f>E4/C4*100</f>
        <v>78.158924104870053</v>
      </c>
      <c r="G4" s="44">
        <f>E4/D4*100</f>
        <v>88.360162871922469</v>
      </c>
    </row>
    <row r="5" spans="1:9" ht="72" x14ac:dyDescent="0.3">
      <c r="A5" s="4" t="s">
        <v>5</v>
      </c>
      <c r="B5" s="9" t="s">
        <v>11</v>
      </c>
      <c r="C5" s="17">
        <v>14054.7</v>
      </c>
      <c r="D5" s="17">
        <v>12915.3</v>
      </c>
      <c r="E5" s="17">
        <v>12336.7</v>
      </c>
      <c r="F5" s="44">
        <f t="shared" ref="F5:F57" si="0">E5/C5*100</f>
        <v>87.776331049399843</v>
      </c>
      <c r="G5" s="44">
        <f t="shared" ref="G5:G57" si="1">E5/D5*100</f>
        <v>95.520042120585671</v>
      </c>
    </row>
    <row r="6" spans="1:9" ht="72" x14ac:dyDescent="0.3">
      <c r="A6" s="4" t="s">
        <v>6</v>
      </c>
      <c r="B6" s="9" t="s">
        <v>12</v>
      </c>
      <c r="C6" s="17">
        <v>65589.2</v>
      </c>
      <c r="D6" s="17">
        <v>57481.9</v>
      </c>
      <c r="E6" s="17">
        <v>52788.3</v>
      </c>
      <c r="F6" s="44">
        <f t="shared" si="0"/>
        <v>80.483219798381441</v>
      </c>
      <c r="G6" s="44">
        <f t="shared" si="1"/>
        <v>91.83464708021134</v>
      </c>
    </row>
    <row r="7" spans="1:9" x14ac:dyDescent="0.3">
      <c r="A7" s="4" t="s">
        <v>116</v>
      </c>
      <c r="B7" s="9" t="s">
        <v>117</v>
      </c>
      <c r="C7" s="17">
        <v>2.8</v>
      </c>
      <c r="D7" s="17">
        <v>2.8</v>
      </c>
      <c r="E7" s="17"/>
      <c r="F7" s="44"/>
      <c r="G7" s="44"/>
    </row>
    <row r="8" spans="1:9" ht="54" x14ac:dyDescent="0.3">
      <c r="A8" s="4" t="s">
        <v>7</v>
      </c>
      <c r="B8" s="49" t="s">
        <v>13</v>
      </c>
      <c r="C8" s="18">
        <v>46570.3</v>
      </c>
      <c r="D8" s="18">
        <v>40296.5</v>
      </c>
      <c r="E8" s="18">
        <v>36882.1</v>
      </c>
      <c r="F8" s="44">
        <f t="shared" si="0"/>
        <v>79.196612433246074</v>
      </c>
      <c r="G8" s="44">
        <f t="shared" si="1"/>
        <v>91.526807539116291</v>
      </c>
    </row>
    <row r="9" spans="1:9" x14ac:dyDescent="0.35">
      <c r="A9" s="4" t="s">
        <v>8</v>
      </c>
      <c r="B9" s="50" t="s">
        <v>14</v>
      </c>
      <c r="C9" s="19">
        <v>1879.5</v>
      </c>
      <c r="D9" s="19">
        <v>1500</v>
      </c>
      <c r="E9" s="19">
        <v>0</v>
      </c>
      <c r="F9" s="44">
        <f t="shared" si="0"/>
        <v>0</v>
      </c>
      <c r="G9" s="43">
        <f t="shared" si="1"/>
        <v>0</v>
      </c>
    </row>
    <row r="10" spans="1:9" x14ac:dyDescent="0.3">
      <c r="A10" s="4" t="s">
        <v>9</v>
      </c>
      <c r="B10" s="50" t="s">
        <v>15</v>
      </c>
      <c r="C10" s="19">
        <v>151107.70000000001</v>
      </c>
      <c r="D10" s="19">
        <v>138434.70000000001</v>
      </c>
      <c r="E10" s="19">
        <v>118390.3</v>
      </c>
      <c r="F10" s="44">
        <f t="shared" si="0"/>
        <v>78.348290656267011</v>
      </c>
      <c r="G10" s="44">
        <f t="shared" si="1"/>
        <v>85.520682314477497</v>
      </c>
    </row>
    <row r="11" spans="1:9" ht="17.399999999999999" x14ac:dyDescent="0.3">
      <c r="A11" s="6" t="s">
        <v>16</v>
      </c>
      <c r="B11" s="10" t="s">
        <v>17</v>
      </c>
      <c r="C11" s="12">
        <f>SUM(C12)</f>
        <v>3401.3</v>
      </c>
      <c r="D11" s="79">
        <f t="shared" ref="D11:E11" si="2">SUM(D12)</f>
        <v>2669.1</v>
      </c>
      <c r="E11" s="12">
        <f t="shared" si="2"/>
        <v>2669.1</v>
      </c>
      <c r="F11" s="71">
        <f t="shared" si="0"/>
        <v>78.472936818275357</v>
      </c>
      <c r="G11" s="42">
        <f t="shared" si="1"/>
        <v>100</v>
      </c>
    </row>
    <row r="12" spans="1:9" x14ac:dyDescent="0.35">
      <c r="A12" s="4" t="s">
        <v>18</v>
      </c>
      <c r="B12" s="51" t="s">
        <v>19</v>
      </c>
      <c r="C12" s="21">
        <v>3401.3</v>
      </c>
      <c r="D12" s="21">
        <v>2669.1</v>
      </c>
      <c r="E12" s="21">
        <v>2669.1</v>
      </c>
      <c r="F12" s="44">
        <f t="shared" si="0"/>
        <v>78.472936818275357</v>
      </c>
      <c r="G12" s="43">
        <f t="shared" si="1"/>
        <v>100</v>
      </c>
    </row>
    <row r="13" spans="1:9" ht="34.799999999999997" x14ac:dyDescent="0.3">
      <c r="A13" s="6" t="s">
        <v>20</v>
      </c>
      <c r="B13" s="52" t="s">
        <v>21</v>
      </c>
      <c r="C13" s="12">
        <f>SUM(C14:C16)</f>
        <v>29714.399999999998</v>
      </c>
      <c r="D13" s="79">
        <f t="shared" ref="D13:E13" si="3">SUM(D14:D16)</f>
        <v>26758.1</v>
      </c>
      <c r="E13" s="12">
        <f t="shared" si="3"/>
        <v>23282.1</v>
      </c>
      <c r="F13" s="71">
        <f t="shared" si="0"/>
        <v>78.352919796462317</v>
      </c>
      <c r="G13" s="42">
        <f t="shared" si="1"/>
        <v>87.009541036172223</v>
      </c>
    </row>
    <row r="14" spans="1:9" x14ac:dyDescent="0.35">
      <c r="A14" s="15" t="s">
        <v>22</v>
      </c>
      <c r="B14" s="53" t="s">
        <v>25</v>
      </c>
      <c r="C14" s="22">
        <v>3386.7</v>
      </c>
      <c r="D14" s="22">
        <v>2950.4</v>
      </c>
      <c r="E14" s="22">
        <v>2379.5</v>
      </c>
      <c r="F14" s="44">
        <f t="shared" si="0"/>
        <v>70.260135234889418</v>
      </c>
      <c r="G14" s="44">
        <f t="shared" si="1"/>
        <v>80.650081344902375</v>
      </c>
    </row>
    <row r="15" spans="1:9" ht="54" x14ac:dyDescent="0.35">
      <c r="A15" s="15" t="s">
        <v>23</v>
      </c>
      <c r="B15" s="54" t="s">
        <v>26</v>
      </c>
      <c r="C15" s="23">
        <v>24148.6</v>
      </c>
      <c r="D15" s="23">
        <v>21910.1</v>
      </c>
      <c r="E15" s="23">
        <v>19507</v>
      </c>
      <c r="F15" s="44">
        <f t="shared" si="0"/>
        <v>80.779009963310514</v>
      </c>
      <c r="G15" s="44">
        <f t="shared" si="1"/>
        <v>89.031998941127611</v>
      </c>
    </row>
    <row r="16" spans="1:9" x14ac:dyDescent="0.35">
      <c r="A16" s="15" t="s">
        <v>24</v>
      </c>
      <c r="B16" s="45" t="s">
        <v>27</v>
      </c>
      <c r="C16" s="24">
        <v>2179.1</v>
      </c>
      <c r="D16" s="24">
        <v>1897.6</v>
      </c>
      <c r="E16" s="24">
        <v>1395.6</v>
      </c>
      <c r="F16" s="44">
        <f t="shared" si="0"/>
        <v>64.044789133128361</v>
      </c>
      <c r="G16" s="44">
        <f t="shared" si="1"/>
        <v>73.545531197301855</v>
      </c>
    </row>
    <row r="17" spans="1:7" ht="17.399999999999999" x14ac:dyDescent="0.3">
      <c r="A17" s="14" t="s">
        <v>28</v>
      </c>
      <c r="B17" s="10" t="s">
        <v>29</v>
      </c>
      <c r="C17" s="12">
        <f>SUM(C18:C23)</f>
        <v>513608.29999999993</v>
      </c>
      <c r="D17" s="79">
        <f t="shared" ref="D17:E17" si="4">SUM(D18:D23)</f>
        <v>372648.20000000007</v>
      </c>
      <c r="E17" s="12">
        <f t="shared" si="4"/>
        <v>297882.09999999998</v>
      </c>
      <c r="F17" s="71">
        <f t="shared" si="0"/>
        <v>57.997913974521055</v>
      </c>
      <c r="G17" s="42">
        <f t="shared" si="1"/>
        <v>79.936546050671893</v>
      </c>
    </row>
    <row r="18" spans="1:7" x14ac:dyDescent="0.35">
      <c r="A18" s="15" t="s">
        <v>30</v>
      </c>
      <c r="B18" s="55" t="s">
        <v>36</v>
      </c>
      <c r="C18" s="25">
        <v>6172.2</v>
      </c>
      <c r="D18" s="25">
        <v>3346.6</v>
      </c>
      <c r="E18" s="25">
        <v>3167.8</v>
      </c>
      <c r="F18" s="44">
        <f t="shared" si="0"/>
        <v>51.323677132950976</v>
      </c>
      <c r="G18" s="44">
        <f t="shared" si="1"/>
        <v>94.657264088926084</v>
      </c>
    </row>
    <row r="19" spans="1:7" x14ac:dyDescent="0.3">
      <c r="A19" s="4" t="s">
        <v>31</v>
      </c>
      <c r="B19" s="46" t="s">
        <v>37</v>
      </c>
      <c r="C19" s="25">
        <v>117447.8</v>
      </c>
      <c r="D19" s="25">
        <v>108840.1</v>
      </c>
      <c r="E19" s="25">
        <v>88358.2</v>
      </c>
      <c r="F19" s="44">
        <f t="shared" si="0"/>
        <v>75.231890252520699</v>
      </c>
      <c r="G19" s="44">
        <f t="shared" si="1"/>
        <v>81.181660068302023</v>
      </c>
    </row>
    <row r="20" spans="1:7" x14ac:dyDescent="0.3">
      <c r="A20" s="4" t="s">
        <v>32</v>
      </c>
      <c r="B20" s="47" t="s">
        <v>38</v>
      </c>
      <c r="C20" s="25">
        <v>7702.8</v>
      </c>
      <c r="D20" s="25">
        <v>7612.8</v>
      </c>
      <c r="E20" s="25">
        <v>7020.9</v>
      </c>
      <c r="F20" s="44">
        <f t="shared" si="0"/>
        <v>91.14737498052655</v>
      </c>
      <c r="G20" s="44">
        <f t="shared" si="1"/>
        <v>92.224936948297596</v>
      </c>
    </row>
    <row r="21" spans="1:7" x14ac:dyDescent="0.3">
      <c r="A21" s="4" t="s">
        <v>33</v>
      </c>
      <c r="B21" s="46" t="s">
        <v>39</v>
      </c>
      <c r="C21" s="25">
        <v>240809.3</v>
      </c>
      <c r="D21" s="25">
        <v>134875.6</v>
      </c>
      <c r="E21" s="25">
        <v>121169.4</v>
      </c>
      <c r="F21" s="44">
        <f t="shared" si="0"/>
        <v>50.317574944157059</v>
      </c>
      <c r="G21" s="44">
        <f t="shared" si="1"/>
        <v>89.837895067751319</v>
      </c>
    </row>
    <row r="22" spans="1:7" x14ac:dyDescent="0.3">
      <c r="A22" s="4" t="s">
        <v>34</v>
      </c>
      <c r="B22" s="46" t="s">
        <v>40</v>
      </c>
      <c r="C22" s="25">
        <v>10314.1</v>
      </c>
      <c r="D22" s="25">
        <v>8076.7</v>
      </c>
      <c r="E22" s="25">
        <v>5349.5</v>
      </c>
      <c r="F22" s="44">
        <f t="shared" si="0"/>
        <v>51.865892322160924</v>
      </c>
      <c r="G22" s="44">
        <f t="shared" si="1"/>
        <v>66.233734074560161</v>
      </c>
    </row>
    <row r="23" spans="1:7" x14ac:dyDescent="0.3">
      <c r="A23" s="4" t="s">
        <v>35</v>
      </c>
      <c r="B23" s="56" t="s">
        <v>41</v>
      </c>
      <c r="C23" s="26">
        <v>131162.1</v>
      </c>
      <c r="D23" s="26">
        <v>109896.4</v>
      </c>
      <c r="E23" s="26">
        <v>72816.3</v>
      </c>
      <c r="F23" s="44">
        <f t="shared" si="0"/>
        <v>55.516265750548364</v>
      </c>
      <c r="G23" s="44">
        <f t="shared" si="1"/>
        <v>66.25904033253137</v>
      </c>
    </row>
    <row r="24" spans="1:7" ht="17.399999999999999" x14ac:dyDescent="0.3">
      <c r="A24" s="6" t="s">
        <v>42</v>
      </c>
      <c r="B24" s="10" t="s">
        <v>43</v>
      </c>
      <c r="C24" s="12">
        <f>SUM(C25:C27)</f>
        <v>596286.30000000005</v>
      </c>
      <c r="D24" s="79">
        <f>SUM(D25:D27)</f>
        <v>468538.7</v>
      </c>
      <c r="E24" s="12">
        <f>SUM(E25:E27)</f>
        <v>226537.00000000003</v>
      </c>
      <c r="F24" s="71">
        <f t="shared" si="0"/>
        <v>37.991313904075945</v>
      </c>
      <c r="G24" s="42">
        <f t="shared" si="1"/>
        <v>48.349688083396316</v>
      </c>
    </row>
    <row r="25" spans="1:7" x14ac:dyDescent="0.3">
      <c r="A25" s="4" t="s">
        <v>44</v>
      </c>
      <c r="B25" s="57" t="s">
        <v>47</v>
      </c>
      <c r="C25" s="27">
        <v>184171.4</v>
      </c>
      <c r="D25" s="27">
        <v>184171.4</v>
      </c>
      <c r="E25" s="27">
        <v>26921.599999999999</v>
      </c>
      <c r="F25" s="44">
        <f t="shared" si="0"/>
        <v>14.617687654000566</v>
      </c>
      <c r="G25" s="44">
        <f t="shared" si="1"/>
        <v>14.617687654000566</v>
      </c>
    </row>
    <row r="26" spans="1:7" x14ac:dyDescent="0.3">
      <c r="A26" s="4" t="s">
        <v>45</v>
      </c>
      <c r="B26" s="57" t="s">
        <v>48</v>
      </c>
      <c r="C26" s="27">
        <v>403577.5</v>
      </c>
      <c r="D26" s="27">
        <v>276953.09999999998</v>
      </c>
      <c r="E26" s="27">
        <v>192201.2</v>
      </c>
      <c r="F26" s="44">
        <f t="shared" si="0"/>
        <v>47.624359633527639</v>
      </c>
      <c r="G26" s="44">
        <f t="shared" si="1"/>
        <v>69.398464938648459</v>
      </c>
    </row>
    <row r="27" spans="1:7" x14ac:dyDescent="0.35">
      <c r="A27" s="4" t="s">
        <v>46</v>
      </c>
      <c r="B27" s="57" t="s">
        <v>49</v>
      </c>
      <c r="C27" s="27">
        <v>8537.4</v>
      </c>
      <c r="D27" s="27">
        <v>7414.2</v>
      </c>
      <c r="E27" s="27">
        <v>7414.2</v>
      </c>
      <c r="F27" s="44">
        <f t="shared" si="0"/>
        <v>86.843769765970904</v>
      </c>
      <c r="G27" s="43">
        <f t="shared" si="1"/>
        <v>100</v>
      </c>
    </row>
    <row r="28" spans="1:7" x14ac:dyDescent="0.35">
      <c r="A28" s="75" t="s">
        <v>104</v>
      </c>
      <c r="B28" s="76" t="s">
        <v>106</v>
      </c>
      <c r="C28" s="77">
        <f>SUM(C29)</f>
        <v>5111.8</v>
      </c>
      <c r="D28" s="77">
        <f t="shared" ref="D28:E28" si="5">SUM(D29)</f>
        <v>4551.6000000000004</v>
      </c>
      <c r="E28" s="77">
        <f t="shared" si="5"/>
        <v>2078.3000000000002</v>
      </c>
      <c r="F28" s="73">
        <f t="shared" si="0"/>
        <v>40.656911459759776</v>
      </c>
      <c r="G28" s="74">
        <f t="shared" si="1"/>
        <v>45.660866508480538</v>
      </c>
    </row>
    <row r="29" spans="1:7" ht="36" x14ac:dyDescent="0.3">
      <c r="A29" s="4" t="s">
        <v>105</v>
      </c>
      <c r="B29" s="58" t="s">
        <v>107</v>
      </c>
      <c r="C29" s="28">
        <v>5111.8</v>
      </c>
      <c r="D29" s="28">
        <v>4551.6000000000004</v>
      </c>
      <c r="E29" s="28">
        <v>2078.3000000000002</v>
      </c>
      <c r="F29" s="44">
        <f t="shared" si="0"/>
        <v>40.656911459759776</v>
      </c>
      <c r="G29" s="44">
        <f t="shared" si="1"/>
        <v>45.660866508480538</v>
      </c>
    </row>
    <row r="30" spans="1:7" ht="17.399999999999999" x14ac:dyDescent="0.3">
      <c r="A30" s="6" t="s">
        <v>50</v>
      </c>
      <c r="B30" s="10" t="s">
        <v>51</v>
      </c>
      <c r="C30" s="12">
        <f>SUM(C31:C34)</f>
        <v>1868957.4</v>
      </c>
      <c r="D30" s="79">
        <f t="shared" ref="D30:E30" si="6">SUM(D31:D34)</f>
        <v>1470060.8</v>
      </c>
      <c r="E30" s="12">
        <f t="shared" si="6"/>
        <v>907953.7</v>
      </c>
      <c r="F30" s="71">
        <f t="shared" si="0"/>
        <v>48.580759518649273</v>
      </c>
      <c r="G30" s="42">
        <f t="shared" si="1"/>
        <v>61.763003271701407</v>
      </c>
    </row>
    <row r="31" spans="1:7" x14ac:dyDescent="0.3">
      <c r="A31" s="4" t="s">
        <v>52</v>
      </c>
      <c r="B31" s="48" t="s">
        <v>56</v>
      </c>
      <c r="C31" s="29">
        <v>366072.9</v>
      </c>
      <c r="D31" s="29">
        <v>269252.5</v>
      </c>
      <c r="E31" s="29">
        <v>152055.1</v>
      </c>
      <c r="F31" s="44">
        <f t="shared" si="0"/>
        <v>41.536835969010546</v>
      </c>
      <c r="G31" s="44">
        <f t="shared" si="1"/>
        <v>56.473050389504273</v>
      </c>
    </row>
    <row r="32" spans="1:7" x14ac:dyDescent="0.3">
      <c r="A32" s="4" t="s">
        <v>53</v>
      </c>
      <c r="B32" s="48" t="s">
        <v>57</v>
      </c>
      <c r="C32" s="29">
        <v>1328287.5</v>
      </c>
      <c r="D32" s="29">
        <v>1044619.8</v>
      </c>
      <c r="E32" s="29">
        <v>665382.6</v>
      </c>
      <c r="F32" s="44">
        <f t="shared" si="0"/>
        <v>50.093266706191244</v>
      </c>
      <c r="G32" s="44">
        <f t="shared" si="1"/>
        <v>63.696150503752655</v>
      </c>
    </row>
    <row r="33" spans="1:9" x14ac:dyDescent="0.3">
      <c r="A33" s="4" t="s">
        <v>54</v>
      </c>
      <c r="B33" s="48" t="s">
        <v>58</v>
      </c>
      <c r="C33" s="29">
        <v>23510.9</v>
      </c>
      <c r="D33" s="29">
        <v>18546.599999999999</v>
      </c>
      <c r="E33" s="29">
        <v>13974.4</v>
      </c>
      <c r="F33" s="44">
        <f t="shared" si="0"/>
        <v>59.437962817246458</v>
      </c>
      <c r="G33" s="44">
        <f t="shared" si="1"/>
        <v>75.347503046380467</v>
      </c>
    </row>
    <row r="34" spans="1:9" x14ac:dyDescent="0.3">
      <c r="A34" s="4" t="s">
        <v>55</v>
      </c>
      <c r="B34" s="48" t="s">
        <v>59</v>
      </c>
      <c r="C34" s="29">
        <v>151086.1</v>
      </c>
      <c r="D34" s="29">
        <v>137641.9</v>
      </c>
      <c r="E34" s="29">
        <v>76541.600000000006</v>
      </c>
      <c r="F34" s="44">
        <f t="shared" si="0"/>
        <v>50.660914538134215</v>
      </c>
      <c r="G34" s="44">
        <f t="shared" si="1"/>
        <v>55.60922945701855</v>
      </c>
    </row>
    <row r="35" spans="1:9" ht="17.399999999999999" x14ac:dyDescent="0.3">
      <c r="A35" s="6" t="s">
        <v>60</v>
      </c>
      <c r="B35" s="10" t="s">
        <v>61</v>
      </c>
      <c r="C35" s="12">
        <f>SUM(C36:C37)</f>
        <v>251548</v>
      </c>
      <c r="D35" s="79">
        <f t="shared" ref="D35:E35" si="7">SUM(D36:D37)</f>
        <v>212403</v>
      </c>
      <c r="E35" s="12">
        <f t="shared" si="7"/>
        <v>56136.899999999994</v>
      </c>
      <c r="F35" s="71">
        <f t="shared" si="0"/>
        <v>22.316575762876269</v>
      </c>
      <c r="G35" s="42">
        <f t="shared" si="1"/>
        <v>26.429428962867753</v>
      </c>
    </row>
    <row r="36" spans="1:9" x14ac:dyDescent="0.3">
      <c r="A36" s="4" t="s">
        <v>62</v>
      </c>
      <c r="B36" s="59" t="s">
        <v>64</v>
      </c>
      <c r="C36" s="30">
        <v>217791.9</v>
      </c>
      <c r="D36" s="30">
        <v>184963.20000000001</v>
      </c>
      <c r="E36" s="30">
        <v>36495.699999999997</v>
      </c>
      <c r="F36" s="44">
        <f t="shared" si="0"/>
        <v>16.757142942414294</v>
      </c>
      <c r="G36" s="44">
        <f t="shared" si="1"/>
        <v>19.731330340305529</v>
      </c>
    </row>
    <row r="37" spans="1:9" ht="36" x14ac:dyDescent="0.3">
      <c r="A37" s="4" t="s">
        <v>63</v>
      </c>
      <c r="B37" s="60" t="s">
        <v>65</v>
      </c>
      <c r="C37" s="31">
        <v>33756.1</v>
      </c>
      <c r="D37" s="31">
        <v>27439.8</v>
      </c>
      <c r="E37" s="31">
        <v>19641.2</v>
      </c>
      <c r="F37" s="44">
        <f t="shared" si="0"/>
        <v>58.185631633986155</v>
      </c>
      <c r="G37" s="44">
        <f t="shared" si="1"/>
        <v>71.579238915735544</v>
      </c>
    </row>
    <row r="38" spans="1:9" ht="17.399999999999999" hidden="1" x14ac:dyDescent="0.3">
      <c r="A38" s="6" t="s">
        <v>66</v>
      </c>
      <c r="B38" s="10" t="s">
        <v>75</v>
      </c>
      <c r="C38" s="12">
        <f>SUM(C39:C42)</f>
        <v>0</v>
      </c>
      <c r="D38" s="79">
        <f>SUM(D39:D42)</f>
        <v>0</v>
      </c>
      <c r="E38" s="12">
        <f>SUM(E39:E42)</f>
        <v>0</v>
      </c>
      <c r="F38" s="71"/>
      <c r="G38" s="42"/>
    </row>
    <row r="39" spans="1:9" hidden="1" x14ac:dyDescent="0.35">
      <c r="A39" s="4" t="s">
        <v>67</v>
      </c>
      <c r="B39" s="61" t="s">
        <v>71</v>
      </c>
      <c r="C39" s="32"/>
      <c r="D39" s="32"/>
      <c r="E39" s="32"/>
      <c r="F39" s="44" t="e">
        <f t="shared" si="0"/>
        <v>#DIV/0!</v>
      </c>
      <c r="G39" s="43" t="e">
        <f t="shared" si="1"/>
        <v>#DIV/0!</v>
      </c>
      <c r="I39" s="72"/>
    </row>
    <row r="40" spans="1:9" hidden="1" x14ac:dyDescent="0.35">
      <c r="A40" s="4" t="s">
        <v>68</v>
      </c>
      <c r="B40" s="62" t="s">
        <v>72</v>
      </c>
      <c r="C40" s="33"/>
      <c r="D40" s="33"/>
      <c r="E40" s="33"/>
      <c r="F40" s="44" t="e">
        <f t="shared" si="0"/>
        <v>#DIV/0!</v>
      </c>
      <c r="G40" s="43" t="e">
        <f t="shared" si="1"/>
        <v>#DIV/0!</v>
      </c>
      <c r="I40" s="72"/>
    </row>
    <row r="41" spans="1:9" ht="36" hidden="1" x14ac:dyDescent="0.35">
      <c r="A41" s="4" t="s">
        <v>69</v>
      </c>
      <c r="B41" s="63" t="s">
        <v>73</v>
      </c>
      <c r="C41" s="34"/>
      <c r="D41" s="34"/>
      <c r="E41" s="35"/>
      <c r="F41" s="44" t="e">
        <f t="shared" si="0"/>
        <v>#DIV/0!</v>
      </c>
      <c r="G41" s="43" t="e">
        <f t="shared" si="1"/>
        <v>#DIV/0!</v>
      </c>
      <c r="I41" s="72"/>
    </row>
    <row r="42" spans="1:9" ht="36" hidden="1" x14ac:dyDescent="0.35">
      <c r="A42" s="4" t="s">
        <v>70</v>
      </c>
      <c r="B42" s="64" t="s">
        <v>74</v>
      </c>
      <c r="C42" s="36">
        <v>0</v>
      </c>
      <c r="D42" s="36">
        <v>0</v>
      </c>
      <c r="E42" s="36">
        <v>0</v>
      </c>
      <c r="F42" s="44"/>
      <c r="G42" s="43"/>
      <c r="I42" s="72"/>
    </row>
    <row r="43" spans="1:9" ht="17.399999999999999" x14ac:dyDescent="0.3">
      <c r="A43" s="6" t="s">
        <v>76</v>
      </c>
      <c r="B43" s="10" t="s">
        <v>77</v>
      </c>
      <c r="C43" s="12">
        <f>SUM(C44:C47)</f>
        <v>113441.09999999999</v>
      </c>
      <c r="D43" s="79">
        <f t="shared" ref="D43:E43" si="8">SUM(D44:D47)</f>
        <v>95298.2</v>
      </c>
      <c r="E43" s="12">
        <f t="shared" si="8"/>
        <v>58994.499999999993</v>
      </c>
      <c r="F43" s="71">
        <f t="shared" si="0"/>
        <v>52.004520407506625</v>
      </c>
      <c r="G43" s="42">
        <f t="shared" si="1"/>
        <v>61.90515665563462</v>
      </c>
    </row>
    <row r="44" spans="1:9" x14ac:dyDescent="0.35">
      <c r="A44" s="4" t="s">
        <v>78</v>
      </c>
      <c r="B44" s="65" t="s">
        <v>82</v>
      </c>
      <c r="C44" s="37">
        <v>5577</v>
      </c>
      <c r="D44" s="37">
        <v>4198</v>
      </c>
      <c r="E44" s="37">
        <v>3209.9</v>
      </c>
      <c r="F44" s="44">
        <f t="shared" si="0"/>
        <v>57.556033709879863</v>
      </c>
      <c r="G44" s="43">
        <f t="shared" si="1"/>
        <v>76.462601238685096</v>
      </c>
    </row>
    <row r="45" spans="1:9" x14ac:dyDescent="0.3">
      <c r="A45" s="4" t="s">
        <v>79</v>
      </c>
      <c r="B45" s="65" t="s">
        <v>83</v>
      </c>
      <c r="C45" s="37">
        <v>19452.5</v>
      </c>
      <c r="D45" s="37">
        <v>18152.099999999999</v>
      </c>
      <c r="E45" s="37">
        <v>5627.9</v>
      </c>
      <c r="F45" s="44">
        <f t="shared" si="0"/>
        <v>28.931499807222721</v>
      </c>
      <c r="G45" s="44">
        <f t="shared" si="1"/>
        <v>31.004126244346388</v>
      </c>
    </row>
    <row r="46" spans="1:9" x14ac:dyDescent="0.35">
      <c r="A46" s="4" t="s">
        <v>80</v>
      </c>
      <c r="B46" s="65" t="s">
        <v>84</v>
      </c>
      <c r="C46" s="37">
        <v>77186.899999999994</v>
      </c>
      <c r="D46" s="37">
        <v>63591.1</v>
      </c>
      <c r="E46" s="37">
        <v>43696.1</v>
      </c>
      <c r="F46" s="44">
        <f t="shared" si="0"/>
        <v>56.610772035151044</v>
      </c>
      <c r="G46" s="43">
        <f t="shared" si="1"/>
        <v>68.714175411339014</v>
      </c>
    </row>
    <row r="47" spans="1:9" x14ac:dyDescent="0.35">
      <c r="A47" s="4" t="s">
        <v>81</v>
      </c>
      <c r="B47" s="66" t="s">
        <v>85</v>
      </c>
      <c r="C47" s="38">
        <v>11224.7</v>
      </c>
      <c r="D47" s="38">
        <v>9357</v>
      </c>
      <c r="E47" s="38">
        <v>6460.6</v>
      </c>
      <c r="F47" s="44">
        <f t="shared" si="0"/>
        <v>57.556994841732966</v>
      </c>
      <c r="G47" s="43">
        <f t="shared" si="1"/>
        <v>69.045634284492891</v>
      </c>
    </row>
    <row r="48" spans="1:9" ht="17.399999999999999" x14ac:dyDescent="0.3">
      <c r="A48" s="6" t="s">
        <v>86</v>
      </c>
      <c r="B48" s="10" t="s">
        <v>87</v>
      </c>
      <c r="C48" s="12">
        <f>SUM(C49:C50)</f>
        <v>95375.3</v>
      </c>
      <c r="D48" s="79">
        <f t="shared" ref="D48:E48" si="9">SUM(D49:D50)</f>
        <v>95080.3</v>
      </c>
      <c r="E48" s="12">
        <f t="shared" si="9"/>
        <v>66208.399999999994</v>
      </c>
      <c r="F48" s="71">
        <f t="shared" si="0"/>
        <v>69.418811788796461</v>
      </c>
      <c r="G48" s="42">
        <f t="shared" si="1"/>
        <v>69.634193413356911</v>
      </c>
    </row>
    <row r="49" spans="1:7" x14ac:dyDescent="0.35">
      <c r="A49" s="4" t="s">
        <v>88</v>
      </c>
      <c r="B49" s="67" t="s">
        <v>99</v>
      </c>
      <c r="C49" s="39">
        <v>13.7</v>
      </c>
      <c r="D49" s="39">
        <v>13.7</v>
      </c>
      <c r="E49" s="39">
        <v>6.7</v>
      </c>
      <c r="F49" s="44">
        <f t="shared" si="0"/>
        <v>48.9051094890511</v>
      </c>
      <c r="G49" s="43">
        <f t="shared" si="1"/>
        <v>48.9051094890511</v>
      </c>
    </row>
    <row r="50" spans="1:7" x14ac:dyDescent="0.3">
      <c r="A50" s="4" t="s">
        <v>89</v>
      </c>
      <c r="B50" s="68" t="s">
        <v>100</v>
      </c>
      <c r="C50" s="39">
        <v>95361.600000000006</v>
      </c>
      <c r="D50" s="39">
        <v>95066.6</v>
      </c>
      <c r="E50" s="39">
        <v>66201.7</v>
      </c>
      <c r="F50" s="44">
        <f t="shared" si="0"/>
        <v>69.421758863106319</v>
      </c>
      <c r="G50" s="44">
        <f t="shared" si="1"/>
        <v>69.637180671234688</v>
      </c>
    </row>
    <row r="51" spans="1:7" ht="17.399999999999999" x14ac:dyDescent="0.3">
      <c r="A51" s="6" t="s">
        <v>90</v>
      </c>
      <c r="B51" s="10" t="s">
        <v>91</v>
      </c>
      <c r="C51" s="12">
        <f>SUM(C52)</f>
        <v>6350</v>
      </c>
      <c r="D51" s="79">
        <f t="shared" ref="D51:E51" si="10">SUM(D52)</f>
        <v>5380</v>
      </c>
      <c r="E51" s="12">
        <f t="shared" si="10"/>
        <v>5380</v>
      </c>
      <c r="F51" s="71">
        <f t="shared" si="0"/>
        <v>84.724409448818889</v>
      </c>
      <c r="G51" s="42">
        <f t="shared" si="1"/>
        <v>100</v>
      </c>
    </row>
    <row r="52" spans="1:7" x14ac:dyDescent="0.35">
      <c r="A52" s="4" t="s">
        <v>92</v>
      </c>
      <c r="B52" s="69" t="s">
        <v>101</v>
      </c>
      <c r="C52" s="40">
        <v>6350</v>
      </c>
      <c r="D52" s="40">
        <v>5380</v>
      </c>
      <c r="E52" s="40">
        <v>5380</v>
      </c>
      <c r="F52" s="44">
        <f t="shared" si="0"/>
        <v>84.724409448818889</v>
      </c>
      <c r="G52" s="43">
        <f t="shared" si="1"/>
        <v>100</v>
      </c>
    </row>
    <row r="53" spans="1:7" ht="34.799999999999997" x14ac:dyDescent="0.3">
      <c r="A53" s="6" t="s">
        <v>93</v>
      </c>
      <c r="B53" s="10" t="s">
        <v>108</v>
      </c>
      <c r="C53" s="12">
        <f>SUM(C54)</f>
        <v>440</v>
      </c>
      <c r="D53" s="79">
        <f t="shared" ref="D53:E53" si="11">SUM(D54)</f>
        <v>440</v>
      </c>
      <c r="E53" s="12">
        <f t="shared" si="11"/>
        <v>0</v>
      </c>
      <c r="F53" s="71">
        <f t="shared" si="0"/>
        <v>0</v>
      </c>
      <c r="G53" s="42">
        <v>0</v>
      </c>
    </row>
    <row r="54" spans="1:7" ht="33.6" customHeight="1" x14ac:dyDescent="0.35">
      <c r="A54" s="4" t="s">
        <v>94</v>
      </c>
      <c r="B54" s="20" t="s">
        <v>102</v>
      </c>
      <c r="C54" s="41">
        <v>440</v>
      </c>
      <c r="D54" s="41">
        <v>440</v>
      </c>
      <c r="E54" s="41">
        <v>0</v>
      </c>
      <c r="F54" s="44">
        <f t="shared" si="0"/>
        <v>0</v>
      </c>
      <c r="G54" s="43">
        <v>0</v>
      </c>
    </row>
    <row r="55" spans="1:7" ht="52.2" x14ac:dyDescent="0.3">
      <c r="A55" s="6" t="s">
        <v>95</v>
      </c>
      <c r="B55" s="10" t="s">
        <v>96</v>
      </c>
      <c r="C55" s="12">
        <f>SUM(C56)</f>
        <v>298297.5</v>
      </c>
      <c r="D55" s="79">
        <f t="shared" ref="D55:E55" si="12">SUM(D56)</f>
        <v>223723.1</v>
      </c>
      <c r="E55" s="12">
        <f t="shared" si="12"/>
        <v>174701.7</v>
      </c>
      <c r="F55" s="71">
        <f t="shared" si="0"/>
        <v>58.56626354562141</v>
      </c>
      <c r="G55" s="42">
        <f t="shared" si="1"/>
        <v>78.088360120166399</v>
      </c>
    </row>
    <row r="56" spans="1:7" ht="54" x14ac:dyDescent="0.35">
      <c r="A56" s="4" t="s">
        <v>97</v>
      </c>
      <c r="B56" s="70" t="s">
        <v>103</v>
      </c>
      <c r="C56" s="13">
        <v>298297.5</v>
      </c>
      <c r="D56" s="81">
        <v>223723.1</v>
      </c>
      <c r="E56" s="13">
        <v>174701.7</v>
      </c>
      <c r="F56" s="44">
        <f t="shared" si="0"/>
        <v>58.56626354562141</v>
      </c>
      <c r="G56" s="43">
        <f t="shared" si="1"/>
        <v>78.088360120166399</v>
      </c>
    </row>
    <row r="57" spans="1:7" ht="17.399999999999999" x14ac:dyDescent="0.3">
      <c r="A57" s="6"/>
      <c r="B57" s="10" t="s">
        <v>98</v>
      </c>
      <c r="C57" s="12">
        <f>SUM(C3,C11,C13,C17,C24,C28,C30,C35,C38,C43,C48,C51,C53,C55)</f>
        <v>4093359.4999999995</v>
      </c>
      <c r="D57" s="79">
        <f>SUM(D3,D11,D13,D17,D24,D28,D30,D35,D38,D43,D48,D51,D53,D55)</f>
        <v>3256155.2</v>
      </c>
      <c r="E57" s="12">
        <f>SUM(E3,E11,E13,E17,E24,E28,E30,E35,E38,E43,E48,E51,E53,E55)</f>
        <v>2066938.0999999999</v>
      </c>
      <c r="F57" s="71">
        <f t="shared" si="0"/>
        <v>50.494907666917598</v>
      </c>
      <c r="G57" s="42">
        <f t="shared" si="1"/>
        <v>63.477874150470456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r:id="rId1"/>
  <rowBreaks count="1" manualBreakCount="1">
    <brk id="4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2015-08-07T05:33:27Z</cp:lastPrinted>
  <dcterms:created xsi:type="dcterms:W3CDTF">2013-04-04T06:57:17Z</dcterms:created>
  <dcterms:modified xsi:type="dcterms:W3CDTF">2015-08-11T09:40:02Z</dcterms:modified>
</cp:coreProperties>
</file>